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xr:revisionPtr revIDLastSave="0" documentId="13_ncr:1000001_{E25C4F56-5C0F-B14C-99BC-989C7FA6A97E}" xr6:coauthVersionLast="47" xr6:coauthVersionMax="47" xr10:uidLastSave="{00000000-0000-0000-0000-000000000000}"/>
  <bookViews>
    <workbookView xWindow="240" yWindow="75" windowWidth="20115" windowHeight="7995" activeTab="3" xr2:uid="{00000000-000D-0000-FFFF-FFFF00000000}"/>
  </bookViews>
  <sheets>
    <sheet name="EXO1" sheetId="1" r:id="rId1"/>
    <sheet name="Exo2" sheetId="2" r:id="rId2"/>
    <sheet name="Exo3" sheetId="3" r:id="rId3"/>
    <sheet name="Exo4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C11" i="4"/>
  <c r="C10" i="4"/>
  <c r="C9" i="4"/>
  <c r="C8" i="4"/>
  <c r="C7" i="4"/>
  <c r="D6" i="3"/>
  <c r="D7" i="3"/>
  <c r="D8" i="3"/>
  <c r="D9" i="3"/>
  <c r="D10" i="3"/>
  <c r="D11" i="3"/>
  <c r="D12" i="3"/>
  <c r="D13" i="3"/>
  <c r="D14" i="3"/>
  <c r="D15" i="3"/>
  <c r="D16" i="3"/>
  <c r="D5" i="3"/>
  <c r="C6" i="3"/>
  <c r="C7" i="3"/>
  <c r="C8" i="3"/>
  <c r="C9" i="3"/>
  <c r="C10" i="3"/>
  <c r="C11" i="3"/>
  <c r="C12" i="3"/>
  <c r="C13" i="3"/>
  <c r="C14" i="3"/>
  <c r="C15" i="3"/>
  <c r="C16" i="3"/>
  <c r="C5" i="3"/>
  <c r="C11" i="2"/>
  <c r="C10" i="2"/>
  <c r="F5" i="1"/>
  <c r="G5" i="1"/>
  <c r="I5" i="1"/>
  <c r="F6" i="1"/>
  <c r="G6" i="1"/>
  <c r="I6" i="1"/>
  <c r="F7" i="1"/>
  <c r="G7" i="1"/>
  <c r="I7" i="1"/>
  <c r="F8" i="1"/>
  <c r="G8" i="1"/>
  <c r="I8" i="1"/>
  <c r="F9" i="1"/>
  <c r="G9" i="1"/>
  <c r="I9" i="1"/>
  <c r="F10" i="1"/>
  <c r="G10" i="1"/>
  <c r="I10" i="1"/>
  <c r="F11" i="1"/>
  <c r="G11" i="1"/>
  <c r="I11" i="1"/>
  <c r="F12" i="1"/>
  <c r="G12" i="1"/>
  <c r="I12" i="1"/>
  <c r="I14" i="1"/>
  <c r="H14" i="1"/>
  <c r="H15" i="1"/>
  <c r="H19" i="1"/>
  <c r="H18" i="1"/>
</calcChain>
</file>

<file path=xl/sharedStrings.xml><?xml version="1.0" encoding="utf-8"?>
<sst xmlns="http://schemas.openxmlformats.org/spreadsheetml/2006/main" count="66" uniqueCount="66">
  <si>
    <t>Math</t>
  </si>
  <si>
    <t>Physique</t>
  </si>
  <si>
    <t>Français</t>
  </si>
  <si>
    <t>Anglais</t>
  </si>
  <si>
    <t>Histoire</t>
  </si>
  <si>
    <t>Sport</t>
  </si>
  <si>
    <t>Informatique</t>
  </si>
  <si>
    <t>Note 2</t>
  </si>
  <si>
    <t>Note 1</t>
  </si>
  <si>
    <t>Somme</t>
  </si>
  <si>
    <t>M *C</t>
  </si>
  <si>
    <t>Moyenne (M)</t>
  </si>
  <si>
    <t>Somme Note</t>
  </si>
  <si>
    <t>Coefficient (C )</t>
  </si>
  <si>
    <t>Note finale</t>
  </si>
  <si>
    <t>Science</t>
  </si>
  <si>
    <t>Décision</t>
  </si>
  <si>
    <t xml:space="preserve">Mention </t>
  </si>
  <si>
    <t>Nom</t>
  </si>
  <si>
    <t>Prénom</t>
  </si>
  <si>
    <t>Montant</t>
  </si>
  <si>
    <t>Date du
paiement</t>
  </si>
  <si>
    <t>Nom 1</t>
  </si>
  <si>
    <t>Prénom 1</t>
  </si>
  <si>
    <t>Nom 2</t>
  </si>
  <si>
    <t>Prénom 2</t>
  </si>
  <si>
    <t>Nom 3</t>
  </si>
  <si>
    <t>Prénom 3</t>
  </si>
  <si>
    <t>Nom 4</t>
  </si>
  <si>
    <t>Prénom 4</t>
  </si>
  <si>
    <t>Nom 5</t>
  </si>
  <si>
    <t>Prénom 5</t>
  </si>
  <si>
    <t>Nom 6</t>
  </si>
  <si>
    <t>Prénom 6</t>
  </si>
  <si>
    <t>Nom 7</t>
  </si>
  <si>
    <t>Prénom 7</t>
  </si>
  <si>
    <t xml:space="preserve">Total des montants impayés : </t>
  </si>
  <si>
    <t xml:space="preserve">Total des montants payés : </t>
  </si>
  <si>
    <t>NOMS CLIENTS</t>
  </si>
  <si>
    <t>MONTANT COMMANDE</t>
  </si>
  <si>
    <t>ESCOMPTE</t>
  </si>
  <si>
    <t>MONTANT ESCOMPTE</t>
  </si>
  <si>
    <t>PHILEAS</t>
  </si>
  <si>
    <t>FOGG</t>
  </si>
  <si>
    <t>FABRICE</t>
  </si>
  <si>
    <t>DELDANGO</t>
  </si>
  <si>
    <t>ROBINSON</t>
  </si>
  <si>
    <t>CRUSOE</t>
  </si>
  <si>
    <t>MARGUERITE</t>
  </si>
  <si>
    <t>GAUTHIER</t>
  </si>
  <si>
    <t>CATHERINE</t>
  </si>
  <si>
    <t>MAHEU</t>
  </si>
  <si>
    <t>LUCIEN</t>
  </si>
  <si>
    <t>LEUWEN</t>
  </si>
  <si>
    <t>Afficher dans la colonne C le taux de TVA correspondant au code inscrit en colonne B</t>
  </si>
  <si>
    <t xml:space="preserve">CODE TVA 1 = </t>
  </si>
  <si>
    <t xml:space="preserve">CODE TVA 2 = </t>
  </si>
  <si>
    <t>ARTICLES</t>
  </si>
  <si>
    <t>CODE TVA</t>
  </si>
  <si>
    <t>TAUX TVA</t>
  </si>
  <si>
    <t>ECRAN</t>
  </si>
  <si>
    <t>IMPRIMANTE</t>
  </si>
  <si>
    <t>CLAVIER</t>
  </si>
  <si>
    <t>SCANNER</t>
  </si>
  <si>
    <t xml:space="preserve">SOURIS </t>
  </si>
  <si>
    <t>CARTE GRAPHIQUE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</si>
</sst>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-;\-* #,##0.00\ _F_-;_-* &quot;-&quot;??\ _F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i/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5" fillId="0" borderId="0" xfId="2"/>
    <xf numFmtId="0" fontId="7" fillId="0" borderId="0" xfId="2" applyFont="1"/>
    <xf numFmtId="0" fontId="5" fillId="0" borderId="1" xfId="2" applyBorder="1"/>
    <xf numFmtId="4" fontId="5" fillId="0" borderId="1" xfId="2" applyNumberFormat="1" applyBorder="1"/>
    <xf numFmtId="0" fontId="6" fillId="3" borderId="1" xfId="2" applyFont="1" applyFill="1" applyBorder="1" applyAlignment="1">
      <alignment horizont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0" borderId="0" xfId="2" applyFill="1"/>
    <xf numFmtId="4" fontId="5" fillId="0" borderId="1" xfId="2" applyNumberFormat="1" applyBorder="1" applyAlignment="1">
      <alignment horizontal="center"/>
    </xf>
    <xf numFmtId="0" fontId="9" fillId="0" borderId="0" xfId="3" applyFont="1" applyAlignment="1" applyProtection="1"/>
    <xf numFmtId="0" fontId="5" fillId="0" borderId="0" xfId="2"/>
    <xf numFmtId="0" fontId="7" fillId="0" borderId="0" xfId="2" applyFont="1"/>
    <xf numFmtId="0" fontId="5" fillId="0" borderId="1" xfId="2" applyBorder="1" applyAlignment="1">
      <alignment horizontal="center"/>
    </xf>
    <xf numFmtId="10" fontId="5" fillId="0" borderId="1" xfId="2" applyNumberFormat="1" applyBorder="1"/>
    <xf numFmtId="0" fontId="9" fillId="0" borderId="0" xfId="3" applyFont="1" applyAlignment="1" applyProtection="1"/>
    <xf numFmtId="0" fontId="7" fillId="4" borderId="1" xfId="2" applyFont="1" applyFill="1" applyBorder="1" applyAlignment="1">
      <alignment horizontal="center"/>
    </xf>
    <xf numFmtId="9" fontId="5" fillId="0" borderId="0" xfId="2" applyNumberFormat="1"/>
    <xf numFmtId="0" fontId="3" fillId="0" borderId="4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4" fillId="0" borderId="0" xfId="1" applyAlignment="1">
      <alignment horizontal="left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</cellXfs>
  <cellStyles count="6">
    <cellStyle name="Lien hypertexte" xfId="1" builtinId="8"/>
    <cellStyle name="Lien hypertexte 2" xfId="3" xr:uid="{00000000-0005-0000-0000-000001000000}"/>
    <cellStyle name="Milliers 2" xfId="5" xr:uid="{00000000-0005-0000-0000-000002000000}"/>
    <cellStyle name="Milliers 3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L23"/>
  <sheetViews>
    <sheetView workbookViewId="0">
      <selection activeCell="I7" sqref="I7"/>
    </sheetView>
  </sheetViews>
  <sheetFormatPr defaultColWidth="10.76171875" defaultRowHeight="15" x14ac:dyDescent="0.2"/>
  <cols>
    <col min="1" max="1" width="3.62890625" customWidth="1"/>
    <col min="2" max="2" width="3.359375" customWidth="1"/>
    <col min="3" max="4" width="15.33203125" customWidth="1"/>
    <col min="6" max="6" width="13.71875" bestFit="1" customWidth="1"/>
    <col min="7" max="7" width="14.2578125" bestFit="1" customWidth="1"/>
    <col min="8" max="8" width="15.19921875" bestFit="1" customWidth="1"/>
    <col min="9" max="9" width="9.01171875" customWidth="1"/>
  </cols>
  <sheetData>
    <row r="4" spans="3:9" x14ac:dyDescent="0.2">
      <c r="C4" s="3"/>
      <c r="D4" s="2" t="s">
        <v>8</v>
      </c>
      <c r="E4" s="2" t="s">
        <v>7</v>
      </c>
      <c r="F4" s="2" t="s">
        <v>12</v>
      </c>
      <c r="G4" s="2" t="s">
        <v>11</v>
      </c>
      <c r="H4" s="2" t="s">
        <v>13</v>
      </c>
      <c r="I4" s="2" t="s">
        <v>10</v>
      </c>
    </row>
    <row r="5" spans="3:9" x14ac:dyDescent="0.2">
      <c r="C5" s="2" t="s">
        <v>0</v>
      </c>
      <c r="D5" s="2">
        <v>12</v>
      </c>
      <c r="E5" s="2">
        <v>14</v>
      </c>
      <c r="F5" s="2">
        <f>D5+E5</f>
        <v>26</v>
      </c>
      <c r="G5" s="2">
        <f>F5/2</f>
        <v>13</v>
      </c>
      <c r="H5" s="2">
        <v>5</v>
      </c>
      <c r="I5" s="2">
        <f>G5*H5</f>
        <v>65</v>
      </c>
    </row>
    <row r="6" spans="3:9" x14ac:dyDescent="0.2">
      <c r="C6" s="2" t="s">
        <v>1</v>
      </c>
      <c r="D6" s="2">
        <v>11</v>
      </c>
      <c r="E6" s="2">
        <v>12</v>
      </c>
      <c r="F6" s="2">
        <f t="shared" ref="F6:F12" si="0">D6+E6</f>
        <v>23</v>
      </c>
      <c r="G6" s="2">
        <f t="shared" ref="G6:G12" si="1">F6/2</f>
        <v>11.5</v>
      </c>
      <c r="H6" s="2">
        <v>5</v>
      </c>
      <c r="I6" s="2">
        <f t="shared" ref="I6:I12" si="2">G6*H6</f>
        <v>57.5</v>
      </c>
    </row>
    <row r="7" spans="3:9" x14ac:dyDescent="0.2">
      <c r="C7" s="2" t="s">
        <v>6</v>
      </c>
      <c r="D7" s="2">
        <v>10</v>
      </c>
      <c r="E7" s="2">
        <v>14</v>
      </c>
      <c r="F7" s="2">
        <f t="shared" si="0"/>
        <v>24</v>
      </c>
      <c r="G7" s="2">
        <f t="shared" si="1"/>
        <v>12</v>
      </c>
      <c r="H7" s="2">
        <v>3</v>
      </c>
      <c r="I7" s="2">
        <f t="shared" si="2"/>
        <v>36</v>
      </c>
    </row>
    <row r="8" spans="3:9" x14ac:dyDescent="0.2">
      <c r="C8" s="5" t="s">
        <v>15</v>
      </c>
      <c r="D8" s="4">
        <v>12</v>
      </c>
      <c r="E8" s="2">
        <v>13</v>
      </c>
      <c r="F8" s="2">
        <f t="shared" si="0"/>
        <v>25</v>
      </c>
      <c r="G8" s="2">
        <f t="shared" si="1"/>
        <v>12.5</v>
      </c>
      <c r="H8" s="2">
        <v>4</v>
      </c>
      <c r="I8" s="2">
        <f t="shared" si="2"/>
        <v>50</v>
      </c>
    </row>
    <row r="9" spans="3:9" x14ac:dyDescent="0.2">
      <c r="C9" s="2" t="s">
        <v>2</v>
      </c>
      <c r="D9" s="2">
        <v>15</v>
      </c>
      <c r="E9" s="2">
        <v>11</v>
      </c>
      <c r="F9" s="2">
        <f t="shared" si="0"/>
        <v>26</v>
      </c>
      <c r="G9" s="2">
        <f t="shared" si="1"/>
        <v>13</v>
      </c>
      <c r="H9" s="2">
        <v>2</v>
      </c>
      <c r="I9" s="2">
        <f t="shared" si="2"/>
        <v>26</v>
      </c>
    </row>
    <row r="10" spans="3:9" x14ac:dyDescent="0.2">
      <c r="C10" s="2" t="s">
        <v>3</v>
      </c>
      <c r="D10" s="2">
        <v>17</v>
      </c>
      <c r="E10" s="2">
        <v>10</v>
      </c>
      <c r="F10" s="2">
        <f t="shared" si="0"/>
        <v>27</v>
      </c>
      <c r="G10" s="2">
        <f t="shared" si="1"/>
        <v>13.5</v>
      </c>
      <c r="H10" s="2">
        <v>2</v>
      </c>
      <c r="I10" s="2">
        <f t="shared" si="2"/>
        <v>27</v>
      </c>
    </row>
    <row r="11" spans="3:9" x14ac:dyDescent="0.2">
      <c r="C11" s="2" t="s">
        <v>4</v>
      </c>
      <c r="D11" s="2">
        <v>10</v>
      </c>
      <c r="E11" s="2">
        <v>14</v>
      </c>
      <c r="F11" s="2">
        <f t="shared" si="0"/>
        <v>24</v>
      </c>
      <c r="G11" s="2">
        <f t="shared" si="1"/>
        <v>12</v>
      </c>
      <c r="H11" s="2">
        <v>2</v>
      </c>
      <c r="I11" s="2">
        <f t="shared" si="2"/>
        <v>24</v>
      </c>
    </row>
    <row r="12" spans="3:9" x14ac:dyDescent="0.2">
      <c r="C12" s="2" t="s">
        <v>5</v>
      </c>
      <c r="D12" s="2">
        <v>18</v>
      </c>
      <c r="E12" s="2">
        <v>16</v>
      </c>
      <c r="F12" s="2">
        <f t="shared" si="0"/>
        <v>34</v>
      </c>
      <c r="G12" s="2">
        <f t="shared" si="1"/>
        <v>17</v>
      </c>
      <c r="H12" s="2">
        <v>1</v>
      </c>
      <c r="I12" s="2">
        <f t="shared" si="2"/>
        <v>17</v>
      </c>
    </row>
    <row r="13" spans="3:9" x14ac:dyDescent="0.2">
      <c r="C13" s="3"/>
      <c r="D13" s="3"/>
      <c r="E13" s="3"/>
      <c r="F13" s="3"/>
      <c r="G13" s="3"/>
      <c r="H13" s="3"/>
      <c r="I13" s="3"/>
    </row>
    <row r="14" spans="3:9" x14ac:dyDescent="0.2">
      <c r="C14" s="3"/>
      <c r="D14" s="3"/>
      <c r="E14" s="3"/>
      <c r="F14" s="3"/>
      <c r="G14" s="2" t="s">
        <v>9</v>
      </c>
      <c r="H14" s="2">
        <f>SUM(H5:H12)</f>
        <v>24</v>
      </c>
      <c r="I14" s="2">
        <f>SUM(I5:I12)</f>
        <v>302.5</v>
      </c>
    </row>
    <row r="15" spans="3:9" x14ac:dyDescent="0.2">
      <c r="C15" s="3"/>
      <c r="D15" s="3"/>
      <c r="E15" s="3"/>
      <c r="F15" s="3"/>
      <c r="G15" s="2" t="s">
        <v>14</v>
      </c>
      <c r="H15" s="34">
        <f>I14/H14</f>
        <v>12.604166666666666</v>
      </c>
      <c r="I15" s="35"/>
    </row>
    <row r="18" spans="7:12" x14ac:dyDescent="0.2">
      <c r="G18" s="8" t="s">
        <v>16</v>
      </c>
      <c r="H18" s="8" t="str">
        <f>IF(H15&gt;=10, "Admi","non Admi")</f>
        <v>Admi</v>
      </c>
    </row>
    <row r="19" spans="7:12" x14ac:dyDescent="0.2">
      <c r="G19" s="8" t="s">
        <v>17</v>
      </c>
      <c r="H19" s="8" t="str">
        <f>IF(H15&lt;10,"",IF(H15&lt;12,"Passable",IF(H15&lt;14,"Assez bien",IF(H15&lt;16,"Bien","Très bien"))))</f>
        <v>Assez bien</v>
      </c>
    </row>
    <row r="20" spans="7:12" x14ac:dyDescent="0.2">
      <c r="L20" s="6"/>
    </row>
    <row r="21" spans="7:12" x14ac:dyDescent="0.2">
      <c r="L21" s="6"/>
    </row>
    <row r="22" spans="7:12" x14ac:dyDescent="0.2">
      <c r="L22" s="6"/>
    </row>
    <row r="23" spans="7:12" x14ac:dyDescent="0.2">
      <c r="L23" s="7"/>
    </row>
  </sheetData>
  <mergeCells count="1">
    <mergeCell ref="H15:I1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workbookViewId="0">
      <selection activeCell="C11" sqref="C11:D11"/>
    </sheetView>
  </sheetViews>
  <sheetFormatPr defaultColWidth="10.76171875" defaultRowHeight="15" x14ac:dyDescent="0.2"/>
  <sheetData>
    <row r="1" spans="1:4" ht="27.75" x14ac:dyDescent="0.2">
      <c r="A1" s="9" t="s">
        <v>18</v>
      </c>
      <c r="B1" s="9" t="s">
        <v>19</v>
      </c>
      <c r="C1" s="10" t="s">
        <v>20</v>
      </c>
      <c r="D1" s="11" t="s">
        <v>21</v>
      </c>
    </row>
    <row r="2" spans="1:4" x14ac:dyDescent="0.2">
      <c r="A2" s="12" t="s">
        <v>22</v>
      </c>
      <c r="B2" s="12" t="s">
        <v>23</v>
      </c>
      <c r="C2" s="13">
        <v>1250</v>
      </c>
      <c r="D2" s="14">
        <v>42857</v>
      </c>
    </row>
    <row r="3" spans="1:4" x14ac:dyDescent="0.2">
      <c r="A3" s="12" t="s">
        <v>24</v>
      </c>
      <c r="B3" s="12" t="s">
        <v>25</v>
      </c>
      <c r="C3" s="13">
        <v>758.5</v>
      </c>
      <c r="D3" s="14">
        <v>42881</v>
      </c>
    </row>
    <row r="4" spans="1:4" x14ac:dyDescent="0.2">
      <c r="A4" s="12" t="s">
        <v>26</v>
      </c>
      <c r="B4" s="12" t="s">
        <v>27</v>
      </c>
      <c r="C4" s="13">
        <v>74.900000000000006</v>
      </c>
      <c r="D4" s="1"/>
    </row>
    <row r="5" spans="1:4" x14ac:dyDescent="0.2">
      <c r="A5" s="12" t="s">
        <v>28</v>
      </c>
      <c r="B5" s="12" t="s">
        <v>29</v>
      </c>
      <c r="C5" s="13">
        <v>971.3</v>
      </c>
      <c r="D5" s="14">
        <v>42889</v>
      </c>
    </row>
    <row r="6" spans="1:4" x14ac:dyDescent="0.2">
      <c r="A6" s="12" t="s">
        <v>30</v>
      </c>
      <c r="B6" s="12" t="s">
        <v>31</v>
      </c>
      <c r="C6" s="13">
        <v>238.75</v>
      </c>
      <c r="D6" s="1"/>
    </row>
    <row r="7" spans="1:4" x14ac:dyDescent="0.2">
      <c r="A7" s="12" t="s">
        <v>32</v>
      </c>
      <c r="B7" s="12" t="s">
        <v>33</v>
      </c>
      <c r="C7" s="13">
        <v>659.1</v>
      </c>
      <c r="D7" s="14">
        <v>42870</v>
      </c>
    </row>
    <row r="8" spans="1:4" x14ac:dyDescent="0.2">
      <c r="A8" s="12" t="s">
        <v>34</v>
      </c>
      <c r="B8" s="12" t="s">
        <v>35</v>
      </c>
      <c r="C8" s="13">
        <v>87.45</v>
      </c>
      <c r="D8" s="1"/>
    </row>
    <row r="9" spans="1:4" x14ac:dyDescent="0.2">
      <c r="A9" s="1"/>
      <c r="B9" s="1"/>
      <c r="C9" s="1"/>
      <c r="D9" s="1"/>
    </row>
    <row r="10" spans="1:4" x14ac:dyDescent="0.2">
      <c r="A10" s="1"/>
      <c r="B10" s="15" t="s">
        <v>36</v>
      </c>
      <c r="C10" s="37">
        <f>SUMIF(D2:D8,"",C2:C8)</f>
        <v>401.09999999999997</v>
      </c>
      <c r="D10" s="38"/>
    </row>
    <row r="11" spans="1:4" x14ac:dyDescent="0.2">
      <c r="A11" s="1"/>
      <c r="B11" s="15" t="s">
        <v>37</v>
      </c>
      <c r="C11" s="37">
        <f>SUMIF(D2:D8,"&lt;&gt;",C2:C8)</f>
        <v>3638.9</v>
      </c>
      <c r="D11" s="38"/>
    </row>
    <row r="17" spans="1:6" x14ac:dyDescent="0.2">
      <c r="A17" s="36"/>
      <c r="B17" s="36"/>
      <c r="C17" s="36"/>
      <c r="D17" s="36"/>
      <c r="E17" s="36"/>
      <c r="F17" s="36"/>
    </row>
  </sheetData>
  <mergeCells count="3">
    <mergeCell ref="A17:F17"/>
    <mergeCell ref="C10:D10"/>
    <mergeCell ref="C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workbookViewId="0">
      <selection activeCell="D7" sqref="D7"/>
    </sheetView>
  </sheetViews>
  <sheetFormatPr defaultColWidth="10.76171875" defaultRowHeight="15" x14ac:dyDescent="0.2"/>
  <cols>
    <col min="1" max="1" width="18.6953125" customWidth="1"/>
    <col min="2" max="2" width="13.31640625" customWidth="1"/>
    <col min="3" max="3" width="14.796875" customWidth="1"/>
    <col min="4" max="4" width="20.4453125" customWidth="1"/>
  </cols>
  <sheetData>
    <row r="1" spans="1:8" x14ac:dyDescent="0.2">
      <c r="A1" s="17"/>
      <c r="B1" s="17"/>
      <c r="C1" s="17"/>
      <c r="D1" s="17"/>
      <c r="E1" s="17"/>
      <c r="F1" s="17"/>
      <c r="G1" s="17"/>
      <c r="H1" s="17"/>
    </row>
    <row r="2" spans="1:8" x14ac:dyDescent="0.2">
      <c r="A2" s="17"/>
      <c r="B2" s="17"/>
      <c r="C2" s="17"/>
      <c r="D2" s="17"/>
      <c r="E2" s="17"/>
      <c r="F2" s="17"/>
      <c r="G2" s="17"/>
      <c r="H2" s="17"/>
    </row>
    <row r="4" spans="1:8" ht="24.75" x14ac:dyDescent="0.2">
      <c r="A4" s="21" t="s">
        <v>38</v>
      </c>
      <c r="B4" s="20" t="s">
        <v>39</v>
      </c>
      <c r="C4" s="21" t="s">
        <v>40</v>
      </c>
      <c r="D4" s="22" t="s">
        <v>41</v>
      </c>
      <c r="E4" s="16"/>
      <c r="F4" s="16"/>
      <c r="G4" s="16"/>
      <c r="H4" s="16"/>
    </row>
    <row r="5" spans="1:8" x14ac:dyDescent="0.2">
      <c r="A5" s="18" t="s">
        <v>42</v>
      </c>
      <c r="B5" s="19">
        <v>8000</v>
      </c>
      <c r="C5" s="24" t="str">
        <f>IF(B5&gt;10000,"OUI","NON")</f>
        <v>NON</v>
      </c>
      <c r="D5" s="18">
        <f>IF(B5&gt;10000,B5*2%,0)</f>
        <v>0</v>
      </c>
      <c r="E5" s="16"/>
      <c r="F5" s="16"/>
      <c r="G5" s="16"/>
      <c r="H5" s="16"/>
    </row>
    <row r="6" spans="1:8" x14ac:dyDescent="0.2">
      <c r="A6" s="18" t="s">
        <v>43</v>
      </c>
      <c r="B6" s="19">
        <v>7500</v>
      </c>
      <c r="C6" s="24" t="str">
        <f t="shared" ref="C6:C16" si="0">IF(B6&gt;10000,"OUI","NON")</f>
        <v>NON</v>
      </c>
      <c r="D6" s="18">
        <f t="shared" ref="D6:D16" si="1">IF(B6&gt;10000,B6*2%,0)</f>
        <v>0</v>
      </c>
      <c r="E6" s="16"/>
      <c r="F6" s="16"/>
      <c r="G6" s="16"/>
      <c r="H6" s="16"/>
    </row>
    <row r="7" spans="1:8" x14ac:dyDescent="0.2">
      <c r="A7" s="18" t="s">
        <v>44</v>
      </c>
      <c r="B7" s="19">
        <v>18500</v>
      </c>
      <c r="C7" s="24" t="str">
        <f t="shared" si="0"/>
        <v>OUI</v>
      </c>
      <c r="D7" s="18">
        <f t="shared" si="1"/>
        <v>370</v>
      </c>
      <c r="E7" s="16"/>
      <c r="F7" s="16"/>
      <c r="G7" s="16"/>
      <c r="H7" s="16"/>
    </row>
    <row r="8" spans="1:8" x14ac:dyDescent="0.2">
      <c r="A8" s="18" t="s">
        <v>45</v>
      </c>
      <c r="B8" s="19">
        <v>12600</v>
      </c>
      <c r="C8" s="24" t="str">
        <f t="shared" si="0"/>
        <v>OUI</v>
      </c>
      <c r="D8" s="18">
        <f t="shared" si="1"/>
        <v>252</v>
      </c>
      <c r="E8" s="16"/>
      <c r="F8" s="16"/>
      <c r="G8" s="16"/>
      <c r="H8" s="16"/>
    </row>
    <row r="9" spans="1:8" x14ac:dyDescent="0.2">
      <c r="A9" s="18" t="s">
        <v>46</v>
      </c>
      <c r="B9" s="19">
        <v>6000</v>
      </c>
      <c r="C9" s="24" t="str">
        <f t="shared" si="0"/>
        <v>NON</v>
      </c>
      <c r="D9" s="18">
        <f t="shared" si="1"/>
        <v>0</v>
      </c>
      <c r="E9" s="16"/>
      <c r="F9" s="16"/>
      <c r="G9" s="16"/>
      <c r="H9" s="16"/>
    </row>
    <row r="10" spans="1:8" x14ac:dyDescent="0.2">
      <c r="A10" s="18" t="s">
        <v>47</v>
      </c>
      <c r="B10" s="19">
        <v>14000</v>
      </c>
      <c r="C10" s="24" t="str">
        <f t="shared" si="0"/>
        <v>OUI</v>
      </c>
      <c r="D10" s="18">
        <f t="shared" si="1"/>
        <v>280</v>
      </c>
      <c r="E10" s="16"/>
      <c r="F10" s="16"/>
      <c r="G10" s="16"/>
      <c r="H10" s="16"/>
    </row>
    <row r="11" spans="1:8" x14ac:dyDescent="0.2">
      <c r="A11" s="18" t="s">
        <v>48</v>
      </c>
      <c r="B11" s="19">
        <v>14000</v>
      </c>
      <c r="C11" s="24" t="str">
        <f t="shared" si="0"/>
        <v>OUI</v>
      </c>
      <c r="D11" s="18">
        <f t="shared" si="1"/>
        <v>280</v>
      </c>
      <c r="E11" s="16"/>
      <c r="F11" s="16"/>
      <c r="G11" s="16"/>
      <c r="H11" s="16"/>
    </row>
    <row r="12" spans="1:8" x14ac:dyDescent="0.2">
      <c r="A12" s="18" t="s">
        <v>49</v>
      </c>
      <c r="B12" s="19">
        <v>1200</v>
      </c>
      <c r="C12" s="24" t="str">
        <f t="shared" si="0"/>
        <v>NON</v>
      </c>
      <c r="D12" s="18">
        <f t="shared" si="1"/>
        <v>0</v>
      </c>
      <c r="E12" s="16"/>
      <c r="F12" s="16"/>
      <c r="G12" s="16"/>
      <c r="H12" s="16"/>
    </row>
    <row r="13" spans="1:8" x14ac:dyDescent="0.2">
      <c r="A13" s="18" t="s">
        <v>50</v>
      </c>
      <c r="B13" s="19">
        <v>11000</v>
      </c>
      <c r="C13" s="24" t="str">
        <f t="shared" si="0"/>
        <v>OUI</v>
      </c>
      <c r="D13" s="18">
        <f t="shared" si="1"/>
        <v>220</v>
      </c>
      <c r="E13" s="16"/>
      <c r="F13" s="16"/>
      <c r="G13" s="16"/>
      <c r="H13" s="23"/>
    </row>
    <row r="14" spans="1:8" x14ac:dyDescent="0.2">
      <c r="A14" s="18" t="s">
        <v>51</v>
      </c>
      <c r="B14" s="19">
        <v>100</v>
      </c>
      <c r="C14" s="24" t="str">
        <f t="shared" si="0"/>
        <v>NON</v>
      </c>
      <c r="D14" s="18">
        <f t="shared" si="1"/>
        <v>0</v>
      </c>
      <c r="E14" s="16"/>
      <c r="F14" s="16"/>
      <c r="G14" s="16"/>
      <c r="H14" s="16"/>
    </row>
    <row r="15" spans="1:8" x14ac:dyDescent="0.2">
      <c r="A15" s="18" t="s">
        <v>52</v>
      </c>
      <c r="B15" s="19">
        <v>3000</v>
      </c>
      <c r="C15" s="24" t="str">
        <f t="shared" si="0"/>
        <v>NON</v>
      </c>
      <c r="D15" s="18">
        <f t="shared" si="1"/>
        <v>0</v>
      </c>
      <c r="E15" s="16"/>
      <c r="F15" s="16"/>
    </row>
    <row r="16" spans="1:8" x14ac:dyDescent="0.2">
      <c r="A16" s="18" t="s">
        <v>53</v>
      </c>
      <c r="B16" s="19">
        <v>800</v>
      </c>
      <c r="C16" s="24" t="str">
        <f t="shared" si="0"/>
        <v>NON</v>
      </c>
      <c r="D16" s="18">
        <f t="shared" si="1"/>
        <v>0</v>
      </c>
      <c r="E16" s="16"/>
      <c r="F16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tabSelected="1" topLeftCell="A2" workbookViewId="0">
      <selection activeCell="C12" sqref="C12"/>
    </sheetView>
  </sheetViews>
  <sheetFormatPr defaultColWidth="10.76171875" defaultRowHeight="15" x14ac:dyDescent="0.2"/>
  <cols>
    <col min="1" max="1" width="24.88671875" customWidth="1"/>
  </cols>
  <sheetData>
    <row r="1" spans="1:7" x14ac:dyDescent="0.2">
      <c r="A1" s="27" t="s">
        <v>54</v>
      </c>
      <c r="B1" s="27"/>
      <c r="C1" s="27"/>
      <c r="D1" s="27"/>
      <c r="E1" s="27"/>
      <c r="F1" s="27"/>
      <c r="G1" s="27"/>
    </row>
    <row r="3" spans="1:7" x14ac:dyDescent="0.2">
      <c r="A3" s="26" t="s">
        <v>55</v>
      </c>
      <c r="B3" s="32">
        <v>0.1</v>
      </c>
      <c r="C3" s="26"/>
      <c r="D3" s="26"/>
      <c r="E3" s="26"/>
      <c r="F3" s="26"/>
      <c r="G3" s="26"/>
    </row>
    <row r="4" spans="1:7" x14ac:dyDescent="0.2">
      <c r="A4" s="26" t="s">
        <v>56</v>
      </c>
      <c r="B4" s="32">
        <v>0.2</v>
      </c>
      <c r="C4" s="26"/>
      <c r="D4" s="26"/>
      <c r="E4" s="26"/>
      <c r="F4" s="26"/>
      <c r="G4" s="26"/>
    </row>
    <row r="6" spans="1:7" x14ac:dyDescent="0.2">
      <c r="A6" s="31" t="s">
        <v>57</v>
      </c>
      <c r="B6" s="31" t="s">
        <v>58</v>
      </c>
      <c r="C6" s="31" t="s">
        <v>59</v>
      </c>
      <c r="D6" s="26"/>
      <c r="E6" s="26"/>
      <c r="F6" s="26"/>
      <c r="G6" s="26"/>
    </row>
    <row r="7" spans="1:7" ht="15.75" thickBot="1" x14ac:dyDescent="0.25">
      <c r="A7" s="33" t="s">
        <v>60</v>
      </c>
      <c r="B7" s="28">
        <v>2</v>
      </c>
      <c r="C7" s="29">
        <f>IF(B7=2,$B$4,$B$3)</f>
        <v>0.2</v>
      </c>
      <c r="D7" s="26"/>
      <c r="E7" s="26"/>
      <c r="F7" s="26"/>
      <c r="G7" s="26"/>
    </row>
    <row r="8" spans="1:7" ht="15.75" thickBot="1" x14ac:dyDescent="0.25">
      <c r="A8" s="33" t="s">
        <v>64</v>
      </c>
      <c r="B8" s="28">
        <v>1</v>
      </c>
      <c r="C8" s="29">
        <f>IF(B8=2,$B$4,$B$3)</f>
        <v>0.1</v>
      </c>
      <c r="D8" s="26"/>
      <c r="E8" s="26"/>
      <c r="F8" s="26"/>
      <c r="G8" s="26"/>
    </row>
    <row r="9" spans="1:7" ht="15.75" thickBot="1" x14ac:dyDescent="0.25">
      <c r="A9" s="33" t="s">
        <v>61</v>
      </c>
      <c r="B9" s="28">
        <v>2</v>
      </c>
      <c r="C9" s="29">
        <f>IF(B9=2,$B$4,$B$3)</f>
        <v>0.2</v>
      </c>
      <c r="D9" s="26"/>
      <c r="E9" s="26"/>
      <c r="F9" s="26"/>
      <c r="G9" s="26"/>
    </row>
    <row r="10" spans="1:7" ht="15.75" thickBot="1" x14ac:dyDescent="0.25">
      <c r="A10" s="33" t="s">
        <v>65</v>
      </c>
      <c r="B10" s="28">
        <v>1</v>
      </c>
      <c r="C10" s="29">
        <f>IF(B10=2,$B$4,$B$3)</f>
        <v>0.1</v>
      </c>
      <c r="D10" s="26"/>
      <c r="E10" s="26"/>
      <c r="F10" s="26"/>
      <c r="G10" s="26"/>
    </row>
    <row r="11" spans="1:7" ht="15.75" thickBot="1" x14ac:dyDescent="0.25">
      <c r="A11" s="33" t="s">
        <v>62</v>
      </c>
      <c r="B11" s="28">
        <v>1</v>
      </c>
      <c r="C11" s="29">
        <f>IF(B11=2,$B$4,$B$3)</f>
        <v>0.1</v>
      </c>
      <c r="D11" s="26"/>
      <c r="E11" s="26"/>
      <c r="F11" s="26"/>
      <c r="G11" s="26"/>
    </row>
    <row r="12" spans="1:7" ht="15.75" thickBot="1" x14ac:dyDescent="0.25">
      <c r="A12" s="33" t="s">
        <v>63</v>
      </c>
      <c r="B12" s="28">
        <v>2</v>
      </c>
      <c r="C12" s="29">
        <f>IF(B12=2,$B$4,$B$3)</f>
        <v>0.2</v>
      </c>
      <c r="D12" s="26"/>
      <c r="E12" s="26"/>
      <c r="F12" s="30"/>
      <c r="G12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EXO1</vt:lpstr>
      <vt:lpstr>Exo2</vt:lpstr>
      <vt:lpstr>Exo3</vt:lpstr>
      <vt:lpstr>Exo4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YOUNES</dc:creator>
  <cp:lastModifiedBy>YOUNES</cp:lastModifiedBy>
  <dcterms:created xsi:type="dcterms:W3CDTF">2019-02-15T23:26:18Z</dcterms:created>
  <dcterms:modified xsi:type="dcterms:W3CDTF">2022-02-19T02:01:54Z</dcterms:modified>
</cp:coreProperties>
</file>